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1"/>
  <workbookPr/>
  <mc:AlternateContent xmlns:mc="http://schemas.openxmlformats.org/markup-compatibility/2006">
    <mc:Choice Requires="x15">
      <x15ac:absPath xmlns:x15ac="http://schemas.microsoft.com/office/spreadsheetml/2010/11/ac" url="C:\Users\Family Bogojevic\Downloads\"/>
    </mc:Choice>
  </mc:AlternateContent>
  <xr:revisionPtr revIDLastSave="0" documentId="11_6F59BABF2181923A9233C357F910DC2B2719AB16" xr6:coauthVersionLast="46" xr6:coauthVersionMax="46" xr10:uidLastSave="{00000000-0000-0000-0000-000000000000}"/>
  <bookViews>
    <workbookView xWindow="0" yWindow="0" windowWidth="23040" windowHeight="9372" xr2:uid="{00000000-000D-0000-FFFF-FFFF00000000}"/>
  </bookViews>
  <sheets>
    <sheet name="procenti" sheetId="4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2" i="4" l="1"/>
  <c r="G47" i="4"/>
  <c r="G46" i="4"/>
  <c r="G45" i="4"/>
  <c r="C66" i="4"/>
  <c r="G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44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16" i="4"/>
  <c r="F6" i="4"/>
  <c r="F7" i="4"/>
  <c r="F8" i="4"/>
  <c r="F9" i="4"/>
  <c r="F5" i="4"/>
  <c r="E6" i="4"/>
  <c r="E7" i="4"/>
  <c r="E8" i="4"/>
  <c r="E9" i="4"/>
  <c r="E5" i="4"/>
</calcChain>
</file>

<file path=xl/sharedStrings.xml><?xml version="1.0" encoding="utf-8"?>
<sst xmlns="http://schemas.openxmlformats.org/spreadsheetml/2006/main" count="75" uniqueCount="49">
  <si>
    <t xml:space="preserve">1. U jednoj prodavnici je roba poskupljala za 20 %. Izracunati nove cijene po artiklima. </t>
  </si>
  <si>
    <t>rbr</t>
  </si>
  <si>
    <t>artikal</t>
  </si>
  <si>
    <t>cijena</t>
  </si>
  <si>
    <t>poskupljnje</t>
  </si>
  <si>
    <t>nova cijena</t>
  </si>
  <si>
    <t>pojeftinjenje</t>
  </si>
  <si>
    <t>majce</t>
  </si>
  <si>
    <t>pantalone</t>
  </si>
  <si>
    <t>carape</t>
  </si>
  <si>
    <t>haljine</t>
  </si>
  <si>
    <t>suknje</t>
  </si>
  <si>
    <t>Kako bi glasile cijene da se radilo o pojeftinjenju za isti broj procenata?</t>
  </si>
  <si>
    <t>U Tabeli 1. dati su podaci o broju stanovnika po gradovima u Crnoj gori za 2003. i 2013. godinu. Koliko iznosi promjena broja stanovnika izražena u  procenatima za period od 2003 do 2013?</t>
  </si>
  <si>
    <t>Tabela 1.</t>
  </si>
  <si>
    <t>grad</t>
  </si>
  <si>
    <t>broj stanovnika 2003</t>
  </si>
  <si>
    <t>broj stanovnika 2013</t>
  </si>
  <si>
    <t>odnos broja stanovnika u %</t>
  </si>
  <si>
    <t>Подгорица</t>
  </si>
  <si>
    <t>Никшић</t>
  </si>
  <si>
    <t>Пљевља</t>
  </si>
  <si>
    <t>Bijelo Polje</t>
  </si>
  <si>
    <t>Цетиње</t>
  </si>
  <si>
    <t>Бар</t>
  </si>
  <si>
    <t>Херцег Нови</t>
  </si>
  <si>
    <t>Беране</t>
  </si>
  <si>
    <t>Будва</t>
  </si>
  <si>
    <t>Улцињ</t>
  </si>
  <si>
    <t>Тиват</t>
  </si>
  <si>
    <t>Рожаје</t>
  </si>
  <si>
    <t>Котор</t>
  </si>
  <si>
    <t>Даниловград</t>
  </si>
  <si>
    <t>Мојковац</t>
  </si>
  <si>
    <t>Плав</t>
  </si>
  <si>
    <t>Колашин</t>
  </si>
  <si>
    <t>Жабљак</t>
  </si>
  <si>
    <t>Плужине</t>
  </si>
  <si>
    <t>Андријевица</t>
  </si>
  <si>
    <t>Шавник</t>
  </si>
  <si>
    <t>Тузи</t>
  </si>
  <si>
    <t>Odrediti procenat ucešca broja stanovnika gradova u Crnoj gori u odnosu na ukupan broj stanovnika. Koliko iznosi najveci i namanj broj stanovnika po gradu? Koji je porsjek stanovnika bio prosjek?</t>
  </si>
  <si>
    <t>% u odnosu na ukupan broj stanovnika</t>
  </si>
  <si>
    <t>Ukupan broj stanovnika:</t>
  </si>
  <si>
    <t xml:space="preserve"> najvise stanovnika:</t>
  </si>
  <si>
    <t xml:space="preserve"> najmanje stanovnika</t>
  </si>
  <si>
    <t>Prosjek:</t>
  </si>
  <si>
    <t>4,</t>
  </si>
  <si>
    <t>Vasa auto prodavnica je imala auta u vrijednosti od 250000 eura. Prodato je auta u vrijednosti od 185000 eura. Koliko iznosi vaša prodaja izražena u procentima?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</si>
</sst>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AEDE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9" fontId="0" fillId="0" borderId="0" xfId="2" applyFont="1"/>
    <xf numFmtId="9" fontId="0" fillId="0" borderId="1" xfId="2" applyFont="1" applyBorder="1"/>
    <xf numFmtId="0" fontId="3" fillId="2" borderId="1" xfId="0" applyFont="1" applyFill="1" applyBorder="1" applyAlignment="1">
      <alignment horizontal="center"/>
    </xf>
    <xf numFmtId="9" fontId="3" fillId="2" borderId="1" xfId="2" applyFont="1" applyFill="1" applyBorder="1" applyAlignment="1">
      <alignment horizontal="center"/>
    </xf>
    <xf numFmtId="0" fontId="5" fillId="3" borderId="1" xfId="0" applyFont="1" applyFill="1" applyBorder="1" applyAlignment="1">
      <alignment horizontal="right" wrapText="1" readingOrder="1"/>
    </xf>
    <xf numFmtId="0" fontId="5" fillId="3" borderId="1" xfId="0" applyFont="1" applyFill="1" applyBorder="1" applyAlignment="1">
      <alignment horizontal="center" wrapText="1" readingOrder="1"/>
    </xf>
    <xf numFmtId="0" fontId="4" fillId="4" borderId="1" xfId="0" applyFont="1" applyFill="1" applyBorder="1" applyAlignment="1">
      <alignment horizontal="center" wrapText="1" readingOrder="1"/>
    </xf>
    <xf numFmtId="0" fontId="3" fillId="4" borderId="1" xfId="0" applyFont="1" applyFill="1" applyBorder="1"/>
    <xf numFmtId="0" fontId="4" fillId="0" borderId="0" xfId="0" applyFont="1" applyFill="1" applyBorder="1" applyAlignment="1">
      <alignment horizontal="right" wrapText="1" readingOrder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5" borderId="1" xfId="0" applyFont="1" applyFill="1" applyBorder="1"/>
    <xf numFmtId="0" fontId="3" fillId="2" borderId="2" xfId="0" applyFont="1" applyFill="1" applyBorder="1" applyAlignment="1">
      <alignment horizontal="center"/>
    </xf>
    <xf numFmtId="10" fontId="5" fillId="3" borderId="1" xfId="2" applyNumberFormat="1" applyFont="1" applyFill="1" applyBorder="1" applyAlignment="1">
      <alignment horizontal="right" wrapText="1" readingOrder="1"/>
    </xf>
    <xf numFmtId="9" fontId="8" fillId="2" borderId="0" xfId="2" applyFont="1" applyFill="1"/>
    <xf numFmtId="0" fontId="6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wrapText="1" readingOrder="1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2"/>
  <sheetViews>
    <sheetView tabSelected="1" topLeftCell="D1" workbookViewId="0">
      <selection activeCell="E16" sqref="E16"/>
    </sheetView>
  </sheetViews>
  <sheetFormatPr defaultRowHeight="14.45"/>
  <cols>
    <col min="2" max="2" width="30.7109375" customWidth="1"/>
    <col min="3" max="3" width="18.28515625" customWidth="1"/>
    <col min="4" max="4" width="19.85546875" style="2" customWidth="1"/>
    <col min="5" max="5" width="23.5703125" bestFit="1" customWidth="1"/>
    <col min="6" max="6" width="25.7109375" bestFit="1" customWidth="1"/>
  </cols>
  <sheetData>
    <row r="2" spans="1:9">
      <c r="A2" s="11" t="s">
        <v>0</v>
      </c>
    </row>
    <row r="4" spans="1:9">
      <c r="A4" s="4" t="s">
        <v>1</v>
      </c>
      <c r="B4" s="4" t="s">
        <v>2</v>
      </c>
      <c r="C4" s="5" t="s">
        <v>3</v>
      </c>
      <c r="D4" s="5" t="s">
        <v>4</v>
      </c>
      <c r="E4" s="4" t="s">
        <v>5</v>
      </c>
      <c r="F4" s="14" t="s">
        <v>6</v>
      </c>
    </row>
    <row r="5" spans="1:9">
      <c r="A5" s="1">
        <v>1</v>
      </c>
      <c r="B5" s="1" t="s">
        <v>7</v>
      </c>
      <c r="C5" s="1">
        <v>25</v>
      </c>
      <c r="D5" s="3">
        <v>0.2</v>
      </c>
      <c r="E5" s="1">
        <f>+C5+C5*D5</f>
        <v>30</v>
      </c>
      <c r="F5">
        <f>+C5-C5*D5</f>
        <v>20</v>
      </c>
    </row>
    <row r="6" spans="1:9">
      <c r="A6" s="1">
        <v>2</v>
      </c>
      <c r="B6" s="1" t="s">
        <v>8</v>
      </c>
      <c r="C6" s="1">
        <v>30</v>
      </c>
      <c r="D6" s="3">
        <v>0.3</v>
      </c>
      <c r="E6" s="1">
        <f t="shared" ref="E6:E9" si="0">+C6+C6*D6</f>
        <v>39</v>
      </c>
      <c r="F6">
        <f t="shared" ref="F6:F9" si="1">+C6-C6*D6</f>
        <v>21</v>
      </c>
    </row>
    <row r="7" spans="1:9">
      <c r="A7" s="1">
        <v>3</v>
      </c>
      <c r="B7" s="1" t="s">
        <v>9</v>
      </c>
      <c r="C7" s="1">
        <v>2</v>
      </c>
      <c r="D7" s="3">
        <v>0.15</v>
      </c>
      <c r="E7" s="1">
        <f t="shared" si="0"/>
        <v>2.2999999999999998</v>
      </c>
      <c r="F7">
        <f t="shared" si="1"/>
        <v>1.7</v>
      </c>
    </row>
    <row r="8" spans="1:9">
      <c r="A8" s="1">
        <v>4</v>
      </c>
      <c r="B8" s="1" t="s">
        <v>10</v>
      </c>
      <c r="C8" s="1">
        <v>45.4</v>
      </c>
      <c r="D8" s="3">
        <v>0.1</v>
      </c>
      <c r="E8" s="1">
        <f t="shared" si="0"/>
        <v>49.94</v>
      </c>
      <c r="F8">
        <f t="shared" si="1"/>
        <v>40.86</v>
      </c>
    </row>
    <row r="9" spans="1:9">
      <c r="A9" s="1">
        <v>5</v>
      </c>
      <c r="B9" s="1" t="s">
        <v>11</v>
      </c>
      <c r="C9" s="1">
        <v>20</v>
      </c>
      <c r="D9" s="3">
        <v>0.25</v>
      </c>
      <c r="E9" s="1">
        <f t="shared" si="0"/>
        <v>25</v>
      </c>
      <c r="F9">
        <f t="shared" si="1"/>
        <v>15</v>
      </c>
    </row>
    <row r="11" spans="1:9">
      <c r="A11" t="s">
        <v>12</v>
      </c>
    </row>
    <row r="13" spans="1:9" ht="83.45" customHeight="1">
      <c r="A13" s="12">
        <v>2</v>
      </c>
      <c r="B13" s="17" t="s">
        <v>13</v>
      </c>
      <c r="C13" s="18"/>
      <c r="D13" s="18"/>
      <c r="E13" s="18"/>
      <c r="F13" s="18"/>
      <c r="G13" s="18"/>
      <c r="H13" s="18"/>
      <c r="I13" s="18"/>
    </row>
    <row r="14" spans="1:9">
      <c r="A14" t="s">
        <v>14</v>
      </c>
    </row>
    <row r="15" spans="1:9">
      <c r="A15" s="8" t="s">
        <v>1</v>
      </c>
      <c r="B15" s="8" t="s">
        <v>15</v>
      </c>
      <c r="C15" s="8" t="s">
        <v>16</v>
      </c>
      <c r="D15" s="8" t="s">
        <v>17</v>
      </c>
      <c r="E15" s="9" t="s">
        <v>18</v>
      </c>
    </row>
    <row r="16" spans="1:9">
      <c r="A16" s="6">
        <v>1</v>
      </c>
      <c r="B16" s="7" t="s">
        <v>19</v>
      </c>
      <c r="C16" s="6">
        <v>136473</v>
      </c>
      <c r="D16" s="6">
        <v>236473</v>
      </c>
      <c r="E16" s="3">
        <f>+(D16-C16)/C16</f>
        <v>0.73274567130494672</v>
      </c>
    </row>
    <row r="17" spans="1:5">
      <c r="A17" s="6">
        <v>2</v>
      </c>
      <c r="B17" s="7" t="s">
        <v>20</v>
      </c>
      <c r="C17" s="6">
        <v>58212</v>
      </c>
      <c r="D17" s="6">
        <v>59212</v>
      </c>
      <c r="E17" s="3">
        <f t="shared" ref="E17:E37" si="2">+(D17-C17)/C17</f>
        <v>1.7178588607160036E-2</v>
      </c>
    </row>
    <row r="18" spans="1:5">
      <c r="A18" s="6">
        <v>3</v>
      </c>
      <c r="B18" s="7" t="s">
        <v>21</v>
      </c>
      <c r="C18" s="6">
        <v>21377</v>
      </c>
      <c r="D18" s="6">
        <v>19877</v>
      </c>
      <c r="E18" s="3">
        <f t="shared" si="2"/>
        <v>-7.0168873087898209E-2</v>
      </c>
    </row>
    <row r="19" spans="1:5">
      <c r="A19" s="6">
        <v>4</v>
      </c>
      <c r="B19" s="7" t="s">
        <v>22</v>
      </c>
      <c r="C19" s="6">
        <v>15883</v>
      </c>
      <c r="D19" s="6">
        <v>15783</v>
      </c>
      <c r="E19" s="3">
        <f t="shared" si="2"/>
        <v>-6.2960397909714791E-3</v>
      </c>
    </row>
    <row r="20" spans="1:5">
      <c r="A20" s="6">
        <v>5</v>
      </c>
      <c r="B20" s="7" t="s">
        <v>23</v>
      </c>
      <c r="C20" s="6">
        <v>15137</v>
      </c>
      <c r="D20" s="6">
        <v>14937</v>
      </c>
      <c r="E20" s="3">
        <f t="shared" si="2"/>
        <v>-1.3212657726101605E-2</v>
      </c>
    </row>
    <row r="21" spans="1:5">
      <c r="A21" s="6">
        <v>6</v>
      </c>
      <c r="B21" s="7" t="s">
        <v>24</v>
      </c>
      <c r="C21" s="6">
        <v>13719</v>
      </c>
      <c r="D21" s="6">
        <v>15719</v>
      </c>
      <c r="E21" s="3">
        <f t="shared" si="2"/>
        <v>0.14578322035133756</v>
      </c>
    </row>
    <row r="22" spans="1:5">
      <c r="A22" s="6">
        <v>7</v>
      </c>
      <c r="B22" s="7" t="s">
        <v>25</v>
      </c>
      <c r="C22" s="6">
        <v>12739</v>
      </c>
      <c r="D22" s="6">
        <v>11539</v>
      </c>
      <c r="E22" s="3">
        <f t="shared" si="2"/>
        <v>-9.4198916712457809E-2</v>
      </c>
    </row>
    <row r="23" spans="1:5">
      <c r="A23" s="6">
        <v>8</v>
      </c>
      <c r="B23" s="7" t="s">
        <v>26</v>
      </c>
      <c r="C23" s="6">
        <v>11776</v>
      </c>
      <c r="D23" s="6">
        <v>9901</v>
      </c>
      <c r="E23" s="3">
        <f t="shared" si="2"/>
        <v>-0.15922214673913043</v>
      </c>
    </row>
    <row r="24" spans="1:5">
      <c r="A24" s="6">
        <v>9</v>
      </c>
      <c r="B24" s="7" t="s">
        <v>27</v>
      </c>
      <c r="C24" s="6">
        <v>10918</v>
      </c>
      <c r="D24" s="6">
        <v>13918</v>
      </c>
      <c r="E24" s="3">
        <f t="shared" si="2"/>
        <v>0.27477559992672651</v>
      </c>
    </row>
    <row r="25" spans="1:5">
      <c r="A25" s="6">
        <v>10</v>
      </c>
      <c r="B25" s="7" t="s">
        <v>28</v>
      </c>
      <c r="C25" s="6">
        <v>10828</v>
      </c>
      <c r="D25" s="6">
        <v>11328</v>
      </c>
      <c r="E25" s="3">
        <f t="shared" si="2"/>
        <v>4.6176579239009974E-2</v>
      </c>
    </row>
    <row r="26" spans="1:5">
      <c r="A26" s="6">
        <v>11</v>
      </c>
      <c r="B26" s="7" t="s">
        <v>29</v>
      </c>
      <c r="C26" s="6">
        <v>9467</v>
      </c>
      <c r="D26" s="6">
        <v>9567</v>
      </c>
      <c r="E26" s="3">
        <f t="shared" si="2"/>
        <v>1.0563008344776593E-2</v>
      </c>
    </row>
    <row r="27" spans="1:5">
      <c r="A27" s="6">
        <v>12</v>
      </c>
      <c r="B27" s="7" t="s">
        <v>30</v>
      </c>
      <c r="C27" s="6">
        <v>9121</v>
      </c>
      <c r="D27" s="6">
        <v>8721</v>
      </c>
      <c r="E27" s="3">
        <f t="shared" si="2"/>
        <v>-4.3854840478017763E-2</v>
      </c>
    </row>
    <row r="28" spans="1:5">
      <c r="A28" s="6">
        <v>13</v>
      </c>
      <c r="B28" s="7" t="s">
        <v>31</v>
      </c>
      <c r="C28" s="6">
        <v>5341</v>
      </c>
      <c r="D28" s="6">
        <v>5441</v>
      </c>
      <c r="E28" s="3">
        <f t="shared" si="2"/>
        <v>1.872308556450103E-2</v>
      </c>
    </row>
    <row r="29" spans="1:5">
      <c r="A29" s="6">
        <v>14</v>
      </c>
      <c r="B29" s="7" t="s">
        <v>32</v>
      </c>
      <c r="C29" s="6">
        <v>5208</v>
      </c>
      <c r="D29" s="6">
        <v>5198</v>
      </c>
      <c r="E29" s="3">
        <f t="shared" si="2"/>
        <v>-1.9201228878648233E-3</v>
      </c>
    </row>
    <row r="30" spans="1:5">
      <c r="A30" s="6">
        <v>15</v>
      </c>
      <c r="B30" s="7" t="s">
        <v>33</v>
      </c>
      <c r="C30" s="6">
        <v>4120</v>
      </c>
      <c r="D30" s="6">
        <v>3120</v>
      </c>
      <c r="E30" s="3">
        <f t="shared" si="2"/>
        <v>-0.24271844660194175</v>
      </c>
    </row>
    <row r="31" spans="1:5">
      <c r="A31" s="6">
        <v>16</v>
      </c>
      <c r="B31" s="7" t="s">
        <v>34</v>
      </c>
      <c r="C31" s="6">
        <v>3615</v>
      </c>
      <c r="D31" s="6">
        <v>2615</v>
      </c>
      <c r="E31" s="3">
        <f t="shared" si="2"/>
        <v>-0.27662517289073307</v>
      </c>
    </row>
    <row r="32" spans="1:5">
      <c r="A32" s="6">
        <v>17</v>
      </c>
      <c r="B32" s="7" t="s">
        <v>35</v>
      </c>
      <c r="C32" s="6">
        <v>2989</v>
      </c>
      <c r="D32" s="6">
        <v>1989</v>
      </c>
      <c r="E32" s="3">
        <f t="shared" si="2"/>
        <v>-0.33456005352960855</v>
      </c>
    </row>
    <row r="33" spans="1:7">
      <c r="A33" s="6">
        <v>18</v>
      </c>
      <c r="B33" s="7" t="s">
        <v>36</v>
      </c>
      <c r="C33" s="6">
        <v>1937</v>
      </c>
      <c r="D33" s="6">
        <v>1437</v>
      </c>
      <c r="E33" s="3">
        <f t="shared" si="2"/>
        <v>-0.25813113061435211</v>
      </c>
    </row>
    <row r="34" spans="1:7">
      <c r="A34" s="6">
        <v>19</v>
      </c>
      <c r="B34" s="7" t="s">
        <v>37</v>
      </c>
      <c r="C34" s="6">
        <v>1494</v>
      </c>
      <c r="D34" s="6">
        <v>1394</v>
      </c>
      <c r="E34" s="3">
        <f t="shared" si="2"/>
        <v>-6.6934404283801874E-2</v>
      </c>
    </row>
    <row r="35" spans="1:7">
      <c r="A35" s="6">
        <v>20</v>
      </c>
      <c r="B35" s="7" t="s">
        <v>38</v>
      </c>
      <c r="C35" s="6">
        <v>1073</v>
      </c>
      <c r="D35" s="6">
        <v>973</v>
      </c>
      <c r="E35" s="3">
        <f t="shared" si="2"/>
        <v>-9.3196644920782848E-2</v>
      </c>
    </row>
    <row r="36" spans="1:7">
      <c r="A36" s="6">
        <v>21</v>
      </c>
      <c r="B36" s="7" t="s">
        <v>39</v>
      </c>
      <c r="C36" s="6">
        <v>570</v>
      </c>
      <c r="D36" s="6">
        <v>470</v>
      </c>
      <c r="E36" s="3">
        <f t="shared" si="2"/>
        <v>-0.17543859649122806</v>
      </c>
    </row>
    <row r="37" spans="1:7">
      <c r="A37" s="6">
        <v>22</v>
      </c>
      <c r="B37" s="7" t="s">
        <v>40</v>
      </c>
      <c r="C37" s="6">
        <v>5000</v>
      </c>
      <c r="D37" s="6">
        <v>4900</v>
      </c>
      <c r="E37" s="3">
        <f t="shared" si="2"/>
        <v>-0.02</v>
      </c>
    </row>
    <row r="41" spans="1:7">
      <c r="A41" s="11">
        <v>3</v>
      </c>
      <c r="B41" s="11" t="s">
        <v>41</v>
      </c>
    </row>
    <row r="43" spans="1:7" ht="27.6">
      <c r="A43" s="8" t="s">
        <v>1</v>
      </c>
      <c r="B43" s="8" t="s">
        <v>15</v>
      </c>
      <c r="C43" s="8" t="s">
        <v>16</v>
      </c>
      <c r="D43" s="8" t="s">
        <v>42</v>
      </c>
    </row>
    <row r="44" spans="1:7">
      <c r="A44" s="6">
        <v>1</v>
      </c>
      <c r="B44" s="7" t="s">
        <v>19</v>
      </c>
      <c r="C44" s="6">
        <v>136473</v>
      </c>
      <c r="D44" s="15">
        <f>+C44/$C$66</f>
        <v>0.38228052336574259</v>
      </c>
      <c r="F44" s="13" t="s">
        <v>43</v>
      </c>
      <c r="G44" s="1">
        <f>+C66</f>
        <v>356997</v>
      </c>
    </row>
    <row r="45" spans="1:7">
      <c r="A45" s="6">
        <v>2</v>
      </c>
      <c r="B45" s="7" t="s">
        <v>20</v>
      </c>
      <c r="C45" s="6">
        <v>58212</v>
      </c>
      <c r="D45" s="15">
        <f t="shared" ref="D45:D65" si="3">+C45/$C$66</f>
        <v>0.16306019378314104</v>
      </c>
      <c r="F45" s="13" t="s">
        <v>44</v>
      </c>
      <c r="G45" s="1">
        <f>+MAX(C44:C65)</f>
        <v>136473</v>
      </c>
    </row>
    <row r="46" spans="1:7">
      <c r="A46" s="6">
        <v>3</v>
      </c>
      <c r="B46" s="7" t="s">
        <v>21</v>
      </c>
      <c r="C46" s="6">
        <v>21377</v>
      </c>
      <c r="D46" s="15">
        <f t="shared" si="3"/>
        <v>5.9880055014467908E-2</v>
      </c>
      <c r="F46" s="13" t="s">
        <v>45</v>
      </c>
      <c r="G46" s="1">
        <f>+MIN(C44:C65)</f>
        <v>570</v>
      </c>
    </row>
    <row r="47" spans="1:7">
      <c r="A47" s="6">
        <v>4</v>
      </c>
      <c r="B47" s="7" t="s">
        <v>22</v>
      </c>
      <c r="C47" s="6">
        <v>15883</v>
      </c>
      <c r="D47" s="15">
        <f t="shared" si="3"/>
        <v>4.4490569948767079E-2</v>
      </c>
      <c r="F47" s="13" t="s">
        <v>46</v>
      </c>
      <c r="G47" s="1">
        <f>+AVERAGE(C44:C65)</f>
        <v>16227.136363636364</v>
      </c>
    </row>
    <row r="48" spans="1:7">
      <c r="A48" s="6">
        <v>5</v>
      </c>
      <c r="B48" s="7" t="s">
        <v>23</v>
      </c>
      <c r="C48" s="6">
        <v>15137</v>
      </c>
      <c r="D48" s="15">
        <f t="shared" si="3"/>
        <v>4.2400916534312612E-2</v>
      </c>
    </row>
    <row r="49" spans="1:4">
      <c r="A49" s="6">
        <v>6</v>
      </c>
      <c r="B49" s="7" t="s">
        <v>24</v>
      </c>
      <c r="C49" s="6">
        <v>13719</v>
      </c>
      <c r="D49" s="15">
        <f t="shared" si="3"/>
        <v>3.8428894360456808E-2</v>
      </c>
    </row>
    <row r="50" spans="1:4">
      <c r="A50" s="6">
        <v>7</v>
      </c>
      <c r="B50" s="7" t="s">
        <v>25</v>
      </c>
      <c r="C50" s="6">
        <v>12739</v>
      </c>
      <c r="D50" s="15">
        <f t="shared" si="3"/>
        <v>3.5683773252996522E-2</v>
      </c>
    </row>
    <row r="51" spans="1:4">
      <c r="A51" s="6">
        <v>8</v>
      </c>
      <c r="B51" s="7" t="s">
        <v>26</v>
      </c>
      <c r="C51" s="6">
        <v>11776</v>
      </c>
      <c r="D51" s="15">
        <f t="shared" si="3"/>
        <v>3.2986271593318711E-2</v>
      </c>
    </row>
    <row r="52" spans="1:4">
      <c r="A52" s="6">
        <v>9</v>
      </c>
      <c r="B52" s="7" t="s">
        <v>27</v>
      </c>
      <c r="C52" s="6">
        <v>10918</v>
      </c>
      <c r="D52" s="15">
        <f t="shared" si="3"/>
        <v>3.0582890052297359E-2</v>
      </c>
    </row>
    <row r="53" spans="1:4">
      <c r="A53" s="6">
        <v>10</v>
      </c>
      <c r="B53" s="7" t="s">
        <v>28</v>
      </c>
      <c r="C53" s="6">
        <v>10828</v>
      </c>
      <c r="D53" s="15">
        <f t="shared" si="3"/>
        <v>3.0330787093448965E-2</v>
      </c>
    </row>
    <row r="54" spans="1:4">
      <c r="A54" s="6">
        <v>11</v>
      </c>
      <c r="B54" s="7" t="s">
        <v>29</v>
      </c>
      <c r="C54" s="6">
        <v>9467</v>
      </c>
      <c r="D54" s="15">
        <f t="shared" si="3"/>
        <v>2.651843012686381E-2</v>
      </c>
    </row>
    <row r="55" spans="1:4">
      <c r="A55" s="6">
        <v>12</v>
      </c>
      <c r="B55" s="7" t="s">
        <v>30</v>
      </c>
      <c r="C55" s="6">
        <v>9121</v>
      </c>
      <c r="D55" s="15">
        <f t="shared" si="3"/>
        <v>2.5549234307291099E-2</v>
      </c>
    </row>
    <row r="56" spans="1:4">
      <c r="A56" s="6">
        <v>13</v>
      </c>
      <c r="B56" s="7" t="s">
        <v>31</v>
      </c>
      <c r="C56" s="6">
        <v>5341</v>
      </c>
      <c r="D56" s="15">
        <f t="shared" si="3"/>
        <v>1.4960910035658564E-2</v>
      </c>
    </row>
    <row r="57" spans="1:4">
      <c r="A57" s="6">
        <v>14</v>
      </c>
      <c r="B57" s="7" t="s">
        <v>32</v>
      </c>
      <c r="C57" s="6">
        <v>5208</v>
      </c>
      <c r="D57" s="15">
        <f t="shared" si="3"/>
        <v>1.4588357885360382E-2</v>
      </c>
    </row>
    <row r="58" spans="1:4">
      <c r="A58" s="6">
        <v>15</v>
      </c>
      <c r="B58" s="7" t="s">
        <v>33</v>
      </c>
      <c r="C58" s="6">
        <v>4120</v>
      </c>
      <c r="D58" s="15">
        <f t="shared" si="3"/>
        <v>1.1540713227282022E-2</v>
      </c>
    </row>
    <row r="59" spans="1:4">
      <c r="A59" s="6">
        <v>16</v>
      </c>
      <c r="B59" s="7" t="s">
        <v>34</v>
      </c>
      <c r="C59" s="6">
        <v>3615</v>
      </c>
      <c r="D59" s="15">
        <f t="shared" si="3"/>
        <v>1.0126135513743813E-2</v>
      </c>
    </row>
    <row r="60" spans="1:4">
      <c r="A60" s="6">
        <v>17</v>
      </c>
      <c r="B60" s="7" t="s">
        <v>35</v>
      </c>
      <c r="C60" s="6">
        <v>2989</v>
      </c>
      <c r="D60" s="15">
        <f t="shared" si="3"/>
        <v>8.3726193777538746E-3</v>
      </c>
    </row>
    <row r="61" spans="1:4">
      <c r="A61" s="6">
        <v>18</v>
      </c>
      <c r="B61" s="7" t="s">
        <v>36</v>
      </c>
      <c r="C61" s="6">
        <v>1937</v>
      </c>
      <c r="D61" s="15">
        <f t="shared" si="3"/>
        <v>5.4258159032148732E-3</v>
      </c>
    </row>
    <row r="62" spans="1:4">
      <c r="A62" s="6">
        <v>19</v>
      </c>
      <c r="B62" s="7" t="s">
        <v>37</v>
      </c>
      <c r="C62" s="6">
        <v>1494</v>
      </c>
      <c r="D62" s="15">
        <f t="shared" si="3"/>
        <v>4.1849091168833352E-3</v>
      </c>
    </row>
    <row r="63" spans="1:4">
      <c r="A63" s="6">
        <v>20</v>
      </c>
      <c r="B63" s="7" t="s">
        <v>38</v>
      </c>
      <c r="C63" s="6">
        <v>1073</v>
      </c>
      <c r="D63" s="15">
        <f t="shared" si="3"/>
        <v>3.0056274982702934E-3</v>
      </c>
    </row>
    <row r="64" spans="1:4">
      <c r="A64" s="6">
        <v>21</v>
      </c>
      <c r="B64" s="7" t="s">
        <v>39</v>
      </c>
      <c r="C64" s="6">
        <v>570</v>
      </c>
      <c r="D64" s="15">
        <f t="shared" si="3"/>
        <v>1.5966520727064932E-3</v>
      </c>
    </row>
    <row r="65" spans="1:4">
      <c r="A65" s="6">
        <v>22</v>
      </c>
      <c r="B65" s="7" t="s">
        <v>40</v>
      </c>
      <c r="C65" s="6">
        <v>5000</v>
      </c>
      <c r="D65" s="15">
        <f t="shared" si="3"/>
        <v>1.4005719936021871E-2</v>
      </c>
    </row>
    <row r="66" spans="1:4">
      <c r="C66">
        <f>SUM(C44:C65)</f>
        <v>356997</v>
      </c>
    </row>
    <row r="68" spans="1:4" ht="69" customHeight="1">
      <c r="A68" s="10" t="s">
        <v>47</v>
      </c>
      <c r="B68" s="19" t="s">
        <v>48</v>
      </c>
      <c r="C68" s="19"/>
      <c r="D68" s="19"/>
    </row>
    <row r="70" spans="1:4">
      <c r="B70">
        <v>250000</v>
      </c>
    </row>
    <row r="71" spans="1:4">
      <c r="B71">
        <v>185000</v>
      </c>
    </row>
    <row r="72" spans="1:4">
      <c r="B72" s="16">
        <f>+B71/B70</f>
        <v>0.74</v>
      </c>
    </row>
  </sheetData>
  <mergeCells count="2">
    <mergeCell ref="B13:I13"/>
    <mergeCell ref="B68:D6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ferenceId xmlns="0ee88377-d780-48d0-adac-d73b69a3006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7E7F4F1FB049409E16DD0FB72BE0C7" ma:contentTypeVersion="11" ma:contentTypeDescription="Kreiraj novi dokument." ma:contentTypeScope="" ma:versionID="87d58892315db1cabebc797676407941">
  <xsd:schema xmlns:xsd="http://www.w3.org/2001/XMLSchema" xmlns:xs="http://www.w3.org/2001/XMLSchema" xmlns:p="http://schemas.microsoft.com/office/2006/metadata/properties" xmlns:ns2="0ee88377-d780-48d0-adac-d73b69a30069" targetNamespace="http://schemas.microsoft.com/office/2006/metadata/properties" ma:root="true" ma:fieldsID="c65b6023994f7a896c53a2851371dbd9" ns2:_="">
    <xsd:import namespace="0ee88377-d780-48d0-adac-d73b69a30069"/>
    <xsd:element name="properties">
      <xsd:complexType>
        <xsd:sequence>
          <xsd:element name="documentManagement">
            <xsd:complexType>
              <xsd:all>
                <xsd:element ref="ns2:ReferenceI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e88377-d780-48d0-adac-d73b69a30069" elementFormDefault="qualified">
    <xsd:import namespace="http://schemas.microsoft.com/office/2006/documentManagement/types"/>
    <xsd:import namespace="http://schemas.microsoft.com/office/infopath/2007/PartnerControls"/>
    <xsd:element name="ReferenceId" ma:index="8" nillable="true" ma:displayName="ReferenceId" ma:indexed="true" ma:internalName="ReferenceId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0EAAD2-FE07-4A91-9F41-736FEB9A5ED6}"/>
</file>

<file path=customXml/itemProps2.xml><?xml version="1.0" encoding="utf-8"?>
<ds:datastoreItem xmlns:ds="http://schemas.openxmlformats.org/officeDocument/2006/customXml" ds:itemID="{C445C73F-21CE-4EDA-9FEE-06A64D771472}"/>
</file>

<file path=customXml/itemProps3.xml><?xml version="1.0" encoding="utf-8"?>
<ds:datastoreItem xmlns:ds="http://schemas.openxmlformats.org/officeDocument/2006/customXml" ds:itemID="{65946DB6-A16F-451B-9CB8-33F682C6FA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 book</dc:creator>
  <cp:keywords/>
  <dc:description/>
  <cp:lastModifiedBy>Bogojević Miloš</cp:lastModifiedBy>
  <cp:revision/>
  <dcterms:created xsi:type="dcterms:W3CDTF">2021-03-06T20:51:03Z</dcterms:created>
  <dcterms:modified xsi:type="dcterms:W3CDTF">2021-03-25T19:08:58Z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0x010100277E7F4F1FB049409E16DD0FB72BE0C7</vt:lpwstr>
  </property>
  <property fmtid="{D5CDD505-2E9C-101B-9397-08002B2CF9AE}" pid="3" name="Order">
    <vt:r8>3900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